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S:\KCS\KCS - Ex Parte 724\Ex Parte (Sub No. 4) Reports\"/>
    </mc:Choice>
  </mc:AlternateContent>
  <xr:revisionPtr revIDLastSave="0" documentId="8_{7689A595-AEBE-4A0D-9662-5B7E40545F49}" xr6:coauthVersionLast="45" xr6:coauthVersionMax="45" xr10:uidLastSave="{00000000-0000-0000-0000-000000000000}"/>
  <bookViews>
    <workbookView xWindow="14595" yWindow="3120" windowWidth="12645" windowHeight="11385"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9" i="6" l="1"/>
  <c r="B38" i="2" l="1"/>
  <c r="E3" i="6" l="1"/>
  <c r="E4" i="6" s="1"/>
  <c r="E3" i="5"/>
  <c r="E3" i="3"/>
  <c r="E4" i="2"/>
  <c r="E4" i="5" s="1"/>
  <c r="E4" i="3" l="1"/>
  <c r="C3" i="5" l="1"/>
  <c r="C3" i="6" l="1"/>
  <c r="B3" i="6"/>
  <c r="A3" i="6"/>
  <c r="B3" i="5"/>
  <c r="A3" i="5"/>
  <c r="D4" i="4"/>
  <c r="D3" i="4"/>
  <c r="C3" i="4"/>
  <c r="B3" i="4"/>
  <c r="A3" i="4"/>
  <c r="C3" i="3"/>
  <c r="B3" i="3"/>
  <c r="A3" i="3"/>
</calcChain>
</file>

<file path=xl/sharedStrings.xml><?xml version="1.0" encoding="utf-8"?>
<sst xmlns="http://schemas.openxmlformats.org/spreadsheetml/2006/main" count="177" uniqueCount="129">
  <si>
    <t xml:space="preserve">Railroad: </t>
  </si>
  <si>
    <t xml:space="preserve">Year: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</si>
  <si>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</si>
  <si>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</si>
  <si>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</si>
  <si>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</si>
  <si>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</si>
  <si>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</si>
  <si>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</si>
  <si>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</si>
  <si>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</si>
  <si>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</si>
  <si>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</si>
  <si>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</si>
  <si>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</si>
  <si>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</si>
  <si>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</si>
  <si>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</si>
  <si>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</si>
  <si>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</si>
  <si>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</si>
  <si>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</si>
  <si>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</si>
  <si>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</si>
  <si>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</si>
  <si>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</si>
  <si>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</si>
  <si>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</si>
  <si>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</si>
  <si>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</si>
  <si>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</si>
  <si>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</si>
  <si>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</si>
  <si>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</si>
  <si>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</si>
  <si>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</si>
  <si>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</si>
  <si>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</si>
  <si>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</si>
  <si>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</si>
  <si>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</si>
  <si>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</si>
  <si>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</si>
  <si>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</si>
  <si>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</si>
  <si>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</si>
  <si>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</si>
  <si>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</si>
  <si>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</si>
  <si>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</si>
  <si>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</si>
  <si>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</si>
  <si>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</si>
  <si>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</si>
  <si>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</si>
  <si>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</si>
  <si>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</si>
  <si>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</si>
  <si>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</si>
  <si>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</si>
  <si>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</si>
  <si>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</si>
  <si>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</si>
  <si>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</si>
  <si>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</si>
  <si>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</si>
  <si>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</si>
  <si>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</si>
  <si>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</si>
  <si>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</si>
  <si>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</si>
  <si>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</si>
  <si>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</si>
  <si>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</si>
  <si>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</si>
  <si>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</si>
  <si>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</si>
  <si>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</si>
  <si>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</si>
  <si>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</si>
  <si>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</si>
  <si>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</si>
  <si>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</si>
  <si>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</si>
  <si>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</si>
  <si>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</si>
  <si>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</si>
  <si>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</si>
  <si>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</si>
  <si>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</si>
  <si>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</si>
  <si>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</si>
  <si>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</si>
  <si>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</si>
  <si>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</si>
  <si>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</si>
  <si>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</si>
  <si>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</si>
  <si>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</si>
  <si>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</si>
  <si>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</si>
  <si>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</si>
  <si>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</si>
  <si>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</si>
  <si>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</si>
  <si>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</si>
  <si>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</si>
  <si>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</si>
  <si>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</si>
  <si>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</si>
  <si>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</si>
  <si>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</si>
  <si>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</si>
  <si>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</si>
  <si>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</si>
  <si>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</si>
  <si>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</si>
  <si>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</si>
  <si>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Shreveport</t>
  </si>
  <si>
    <t>2.       Jackson</t>
  </si>
  <si>
    <t>3.       Kansas City</t>
  </si>
  <si>
    <t>4.       Laredo Yard</t>
  </si>
  <si>
    <t>5.       Port Arthur</t>
  </si>
  <si>
    <t>6.       Wylie</t>
  </si>
  <si>
    <t>7.       Artesia</t>
  </si>
  <si>
    <t>8.       Heavener</t>
  </si>
  <si>
    <t>9.       Leesville</t>
  </si>
  <si>
    <t>10.   Baton Rouge</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</si>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</sst>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8">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cellStyleXfs>
  <cellXfs count="156">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8">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8" xfId="4" xr:uid="{00000000-0005-0000-0000-000029000000}"/>
    <cellStyle name="Note" xfId="21" builtinId="10" customBuiltin="1"/>
    <cellStyle name="Output" xfId="16" builtinId="21" customBuiltin="1"/>
    <cellStyle name="Style 1" xfId="2" xr:uid="{00000000-0005-0000-0000-00002C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1"/>
  <sheetViews>
    <sheetView tabSelected="1" zoomScaleNormal="100" workbookViewId="0">
      <selection activeCell="B57" sqref="B57"/>
    </sheetView>
  </sheetViews>
  <sheetFormatPr defaultColWidth="8.7109375"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7109375" bestFit="1" customWidth="1"/>
    <col min="9" max="9" width="51" bestFit="1" customWidth="1"/>
    <col min="11" max="11" width="22.7109375" bestFit="1" customWidth="1"/>
    <col min="12" max="12" width="13" customWidth="1"/>
  </cols>
  <sheetData>
    <row r="1" spans="1:5" ht="39" customHeight="1" thickBot="1" x14ac:dyDescent="0.3">
      <c r="A1" s="110" t="s">
        <v>115</v>
      </c>
      <c r="B1" s="111"/>
      <c r="C1" s="111"/>
      <c r="D1" s="111"/>
      <c r="E1" s="112"/>
    </row>
    <row r="2" spans="1:5" ht="14.25" customHeight="1" thickBot="1" x14ac:dyDescent="0.3">
      <c r="A2" s="1"/>
      <c r="B2" s="2"/>
      <c r="C2" s="2"/>
      <c r="D2" s="93" t="s">
        <v>116</v>
      </c>
      <c r="E2" s="92" t="s">
        <v>117</v>
      </c>
    </row>
    <row r="3" spans="1:5" ht="15" customHeight="1" x14ac:dyDescent="0.25">
      <c r="A3" s="113" t="s">
        <v>0</v>
      </c>
      <c r="B3" s="115" t="s">
        <v>1</v>
      </c>
      <c r="C3" s="117" t="s">
        <v>2</v>
      </c>
      <c r="D3" s="3" t="s">
        <v>3</v>
      </c>
      <c r="E3" s="4">
        <v>44072</v>
      </c>
    </row>
    <row r="4" spans="1:5" ht="15.75" thickBot="1" x14ac:dyDescent="0.3">
      <c r="A4" s="114"/>
      <c r="B4" s="116"/>
      <c r="C4" s="118"/>
      <c r="D4" s="5" t="s">
        <v>4</v>
      </c>
      <c r="E4" s="6">
        <f>E3+6</f>
        <v>44078</v>
      </c>
    </row>
    <row r="5" spans="1:5" ht="51" customHeight="1" thickBot="1" x14ac:dyDescent="0.3">
      <c r="A5" s="119" t="s">
        <v>68</v>
      </c>
      <c r="B5" s="120"/>
      <c r="C5" s="7"/>
      <c r="D5" s="8"/>
      <c r="E5" s="9"/>
    </row>
    <row r="6" spans="1:5" ht="15.75" customHeight="1" x14ac:dyDescent="0.25">
      <c r="A6" s="10" t="s">
        <v>5</v>
      </c>
      <c r="B6" s="11">
        <v>31.9</v>
      </c>
      <c r="C6" s="12"/>
      <c r="D6" s="12"/>
      <c r="E6" s="9"/>
    </row>
    <row r="7" spans="1:5" x14ac:dyDescent="0.25">
      <c r="A7" s="13" t="s">
        <v>6</v>
      </c>
      <c r="B7" s="14">
        <v>24</v>
      </c>
      <c r="C7" s="12"/>
      <c r="D7" s="12"/>
      <c r="E7" s="9"/>
    </row>
    <row r="8" spans="1:5" x14ac:dyDescent="0.25">
      <c r="A8" s="13" t="s">
        <v>7</v>
      </c>
      <c r="B8" s="14">
        <v>24.6</v>
      </c>
      <c r="C8" s="12"/>
      <c r="D8" s="12"/>
      <c r="E8" s="9"/>
    </row>
    <row r="9" spans="1:5" x14ac:dyDescent="0.25">
      <c r="A9" s="13" t="s">
        <v>8</v>
      </c>
      <c r="B9" s="14">
        <v>0</v>
      </c>
      <c r="C9" s="12"/>
      <c r="D9" s="12"/>
      <c r="E9" s="9"/>
    </row>
    <row r="10" spans="1:5" x14ac:dyDescent="0.25">
      <c r="A10" s="13" t="s">
        <v>9</v>
      </c>
      <c r="B10" s="14">
        <v>0</v>
      </c>
      <c r="C10" s="12"/>
      <c r="D10" s="12"/>
      <c r="E10" s="9"/>
    </row>
    <row r="11" spans="1:5" x14ac:dyDescent="0.25">
      <c r="A11" s="13" t="s">
        <v>10</v>
      </c>
      <c r="B11" s="14">
        <v>0</v>
      </c>
      <c r="C11" s="12"/>
      <c r="D11" s="12"/>
      <c r="E11" s="9"/>
    </row>
    <row r="12" spans="1:5" x14ac:dyDescent="0.25">
      <c r="A12" s="13" t="s">
        <v>11</v>
      </c>
      <c r="B12" s="14">
        <v>24</v>
      </c>
      <c r="C12" s="12"/>
      <c r="D12" s="12"/>
      <c r="E12" s="9"/>
    </row>
    <row r="13" spans="1:5" x14ac:dyDescent="0.25">
      <c r="A13" s="13" t="s">
        <v>12</v>
      </c>
      <c r="B13" s="14">
        <v>25.6</v>
      </c>
      <c r="C13" s="12"/>
      <c r="D13" s="12"/>
      <c r="E13" s="9"/>
    </row>
    <row r="14" spans="1:5" ht="30" customHeight="1" thickBot="1" x14ac:dyDescent="0.3">
      <c r="A14" s="9"/>
      <c r="B14" s="15"/>
      <c r="C14" s="9"/>
      <c r="D14" s="9"/>
      <c r="E14" s="9"/>
    </row>
    <row r="15" spans="1:5" ht="63.75" customHeight="1" thickBot="1" x14ac:dyDescent="0.3">
      <c r="A15" s="127" t="s">
        <v>107</v>
      </c>
      <c r="B15" s="128"/>
      <c r="C15" s="18"/>
      <c r="D15" s="19"/>
    </row>
    <row r="16" spans="1:5" ht="19.5" customHeight="1" thickBot="1" x14ac:dyDescent="0.3">
      <c r="A16" s="97" t="s">
        <v>112</v>
      </c>
      <c r="B16" s="98" t="s">
        <v>113</v>
      </c>
      <c r="C16" s="18"/>
      <c r="D16" s="19"/>
    </row>
    <row r="17" spans="1:10" x14ac:dyDescent="0.25">
      <c r="A17" s="96" t="s">
        <v>118</v>
      </c>
      <c r="B17" s="109">
        <v>34.961623108665748</v>
      </c>
      <c r="C17" s="21"/>
      <c r="D17" s="21"/>
    </row>
    <row r="18" spans="1:10" x14ac:dyDescent="0.25">
      <c r="A18" s="22" t="s">
        <v>119</v>
      </c>
      <c r="B18" s="108">
        <v>35.375821287779239</v>
      </c>
      <c r="C18" s="21"/>
      <c r="D18" s="21"/>
    </row>
    <row r="19" spans="1:10" x14ac:dyDescent="0.25">
      <c r="A19" s="22" t="s">
        <v>120</v>
      </c>
      <c r="B19" s="108">
        <v>21.280685920577618</v>
      </c>
      <c r="C19" s="21"/>
      <c r="D19" s="21"/>
    </row>
    <row r="20" spans="1:10" x14ac:dyDescent="0.25">
      <c r="A20" s="22" t="s">
        <v>121</v>
      </c>
      <c r="B20" s="108">
        <v>63.204081632653065</v>
      </c>
      <c r="C20" s="21"/>
      <c r="D20" s="21"/>
    </row>
    <row r="21" spans="1:10" x14ac:dyDescent="0.25">
      <c r="A21" s="22" t="s">
        <v>122</v>
      </c>
      <c r="B21" s="108">
        <v>40.88109161793372</v>
      </c>
      <c r="C21" s="21"/>
      <c r="D21" s="21"/>
    </row>
    <row r="22" spans="1:10" x14ac:dyDescent="0.25">
      <c r="A22" s="22" t="s">
        <v>123</v>
      </c>
      <c r="B22" s="108">
        <v>15.743467933491686</v>
      </c>
      <c r="C22" s="21"/>
      <c r="D22" s="21"/>
    </row>
    <row r="23" spans="1:10" x14ac:dyDescent="0.25">
      <c r="A23" s="22" t="s">
        <v>124</v>
      </c>
      <c r="B23" s="108">
        <v>20.849299507762211</v>
      </c>
      <c r="C23" s="21"/>
      <c r="D23" s="21"/>
    </row>
    <row r="24" spans="1:10" x14ac:dyDescent="0.25">
      <c r="A24" s="22" t="s">
        <v>125</v>
      </c>
      <c r="B24" s="108">
        <v>16.951977401129945</v>
      </c>
      <c r="C24" s="21"/>
      <c r="D24" s="21"/>
      <c r="I24" s="23"/>
      <c r="J24" s="23"/>
    </row>
    <row r="25" spans="1:10" x14ac:dyDescent="0.25">
      <c r="A25" s="22" t="s">
        <v>126</v>
      </c>
      <c r="B25" s="108">
        <v>47.375912408759127</v>
      </c>
      <c r="C25" s="21"/>
      <c r="D25" s="21"/>
      <c r="I25" s="20"/>
      <c r="J25" s="20"/>
    </row>
    <row r="26" spans="1:10" x14ac:dyDescent="0.25">
      <c r="A26" s="22" t="s">
        <v>127</v>
      </c>
      <c r="B26" s="108">
        <v>28.192885771543086</v>
      </c>
      <c r="C26" s="21"/>
      <c r="D26" s="21"/>
    </row>
    <row r="27" spans="1:10" x14ac:dyDescent="0.25">
      <c r="A27" s="22" t="s">
        <v>12</v>
      </c>
      <c r="B27" s="108">
        <v>24.6998930533275</v>
      </c>
      <c r="C27" s="21"/>
      <c r="D27" s="21"/>
    </row>
    <row r="28" spans="1:10" ht="30" customHeight="1" thickBot="1" x14ac:dyDescent="0.3">
      <c r="A28" s="48"/>
      <c r="B28" s="88"/>
    </row>
    <row r="29" spans="1:10" ht="45" customHeight="1" thickBot="1" x14ac:dyDescent="0.3">
      <c r="A29" s="119" t="s">
        <v>69</v>
      </c>
      <c r="B29" s="126"/>
      <c r="C29" s="7"/>
      <c r="D29" s="8"/>
    </row>
    <row r="30" spans="1:10" x14ac:dyDescent="0.25">
      <c r="A30" s="24" t="s">
        <v>13</v>
      </c>
      <c r="B30" s="100">
        <v>3631</v>
      </c>
      <c r="C30" s="25"/>
      <c r="D30" s="25"/>
    </row>
    <row r="31" spans="1:10" x14ac:dyDescent="0.25">
      <c r="A31" s="26" t="s">
        <v>14</v>
      </c>
      <c r="B31" s="101">
        <v>10104</v>
      </c>
      <c r="C31" s="25"/>
      <c r="D31" s="25"/>
    </row>
    <row r="32" spans="1:10" x14ac:dyDescent="0.25">
      <c r="A32" s="26" t="s">
        <v>15</v>
      </c>
      <c r="B32" s="102">
        <v>1966</v>
      </c>
      <c r="C32" s="25"/>
      <c r="D32" s="25"/>
    </row>
    <row r="33" spans="1:5" x14ac:dyDescent="0.25">
      <c r="A33" s="26" t="s">
        <v>5</v>
      </c>
      <c r="B33" s="102">
        <v>1043</v>
      </c>
      <c r="C33" s="25"/>
      <c r="D33" s="25"/>
    </row>
    <row r="34" spans="1:5" x14ac:dyDescent="0.25">
      <c r="A34" s="26" t="s">
        <v>16</v>
      </c>
      <c r="B34" s="102">
        <v>432</v>
      </c>
      <c r="C34" s="25"/>
      <c r="D34" s="25"/>
    </row>
    <row r="35" spans="1:5" x14ac:dyDescent="0.25">
      <c r="A35" s="26" t="s">
        <v>17</v>
      </c>
      <c r="B35" s="102">
        <v>3058</v>
      </c>
      <c r="C35" s="25"/>
      <c r="D35" s="25"/>
    </row>
    <row r="36" spans="1:5" x14ac:dyDescent="0.25">
      <c r="A36" s="26" t="s">
        <v>18</v>
      </c>
      <c r="B36" s="102">
        <v>10921</v>
      </c>
      <c r="C36" s="25"/>
      <c r="D36" s="25"/>
    </row>
    <row r="37" spans="1:5" x14ac:dyDescent="0.25">
      <c r="A37" s="26" t="s">
        <v>19</v>
      </c>
      <c r="B37" s="102">
        <v>1359</v>
      </c>
      <c r="C37" s="25"/>
      <c r="D37" s="25"/>
    </row>
    <row r="38" spans="1:5" x14ac:dyDescent="0.25">
      <c r="A38" s="26" t="s">
        <v>20</v>
      </c>
      <c r="B38" s="103">
        <f>SUM(B30:B37)</f>
        <v>32514</v>
      </c>
      <c r="C38" s="25"/>
      <c r="D38" s="25"/>
    </row>
    <row r="39" spans="1:5" ht="30" customHeight="1" thickBot="1" x14ac:dyDescent="0.3"/>
    <row r="40" spans="1:5" ht="44.25" customHeight="1" thickBot="1" x14ac:dyDescent="0.3">
      <c r="A40" s="119" t="s">
        <v>21</v>
      </c>
      <c r="B40" s="126"/>
      <c r="C40" s="16"/>
      <c r="D40" s="17"/>
    </row>
    <row r="41" spans="1:5" x14ac:dyDescent="0.25">
      <c r="A41" s="24" t="s">
        <v>6</v>
      </c>
      <c r="B41" s="27">
        <v>16.205686274509738</v>
      </c>
      <c r="C41" s="21"/>
      <c r="D41" s="21"/>
    </row>
    <row r="42" spans="1:5" x14ac:dyDescent="0.25">
      <c r="A42" s="26" t="s">
        <v>7</v>
      </c>
      <c r="B42" s="99">
        <v>0</v>
      </c>
      <c r="C42" s="21"/>
      <c r="D42" s="21"/>
    </row>
    <row r="43" spans="1:5" x14ac:dyDescent="0.25">
      <c r="A43" s="26" t="s">
        <v>8</v>
      </c>
      <c r="B43" s="99">
        <v>0</v>
      </c>
      <c r="C43" s="21"/>
      <c r="D43" s="21"/>
    </row>
    <row r="44" spans="1:5" x14ac:dyDescent="0.25">
      <c r="A44" s="26" t="s">
        <v>105</v>
      </c>
      <c r="B44" s="99">
        <v>0</v>
      </c>
      <c r="C44" s="21"/>
      <c r="D44" s="21"/>
    </row>
    <row r="45" spans="1:5" x14ac:dyDescent="0.25">
      <c r="A45" s="26" t="s">
        <v>10</v>
      </c>
      <c r="B45" s="99">
        <v>0</v>
      </c>
      <c r="C45" s="21"/>
      <c r="D45" s="21"/>
    </row>
    <row r="46" spans="1:5" x14ac:dyDescent="0.25">
      <c r="A46" s="26" t="s">
        <v>27</v>
      </c>
      <c r="B46" s="27">
        <v>0</v>
      </c>
      <c r="C46" s="21"/>
      <c r="D46" s="21"/>
    </row>
    <row r="47" spans="1:5" ht="30.75" customHeight="1" thickBot="1" x14ac:dyDescent="0.3"/>
    <row r="48" spans="1:5" ht="57" customHeight="1" thickBot="1" x14ac:dyDescent="0.3">
      <c r="A48" s="132" t="s">
        <v>70</v>
      </c>
      <c r="B48" s="133"/>
      <c r="C48" s="133"/>
      <c r="D48" s="133"/>
      <c r="E48" s="134"/>
    </row>
    <row r="49" spans="1:5" ht="15.75" thickBot="1" x14ac:dyDescent="0.3">
      <c r="A49" s="123" t="s">
        <v>28</v>
      </c>
      <c r="B49" s="129" t="s">
        <v>29</v>
      </c>
      <c r="C49" s="130"/>
      <c r="D49" s="131"/>
      <c r="E49" s="121" t="s">
        <v>20</v>
      </c>
    </row>
    <row r="50" spans="1:5" ht="15.75" thickBot="1" x14ac:dyDescent="0.3">
      <c r="A50" s="124"/>
      <c r="B50" s="90" t="s">
        <v>30</v>
      </c>
      <c r="C50" s="90" t="s">
        <v>31</v>
      </c>
      <c r="D50" s="89" t="s">
        <v>19</v>
      </c>
      <c r="E50" s="122"/>
    </row>
    <row r="51" spans="1:5" x14ac:dyDescent="0.25">
      <c r="A51" s="10" t="s">
        <v>5</v>
      </c>
      <c r="B51" s="29">
        <v>1</v>
      </c>
      <c r="C51" s="29">
        <v>0</v>
      </c>
      <c r="D51" s="29">
        <v>8</v>
      </c>
      <c r="E51" s="30">
        <v>9</v>
      </c>
    </row>
    <row r="52" spans="1:5" x14ac:dyDescent="0.25">
      <c r="A52" s="13" t="s">
        <v>6</v>
      </c>
      <c r="B52" s="31">
        <v>0</v>
      </c>
      <c r="C52" s="31">
        <v>0</v>
      </c>
      <c r="D52" s="31">
        <v>0</v>
      </c>
      <c r="E52" s="30">
        <v>0</v>
      </c>
    </row>
    <row r="53" spans="1:5" x14ac:dyDescent="0.25">
      <c r="A53" s="13" t="s">
        <v>7</v>
      </c>
      <c r="B53" s="31">
        <v>0</v>
      </c>
      <c r="C53" s="31">
        <v>1</v>
      </c>
      <c r="D53" s="31">
        <v>1</v>
      </c>
      <c r="E53" s="30">
        <v>2</v>
      </c>
    </row>
    <row r="54" spans="1:5" x14ac:dyDescent="0.25">
      <c r="A54" s="13" t="s">
        <v>8</v>
      </c>
      <c r="B54" s="31">
        <v>0</v>
      </c>
      <c r="C54" s="31">
        <v>0</v>
      </c>
      <c r="D54" s="31">
        <v>0</v>
      </c>
      <c r="E54" s="30">
        <v>0</v>
      </c>
    </row>
    <row r="55" spans="1:5" x14ac:dyDescent="0.25">
      <c r="A55" s="13" t="s">
        <v>9</v>
      </c>
      <c r="B55" s="31">
        <v>0</v>
      </c>
      <c r="C55" s="31">
        <v>0</v>
      </c>
      <c r="D55" s="31">
        <v>0</v>
      </c>
      <c r="E55" s="30">
        <v>0</v>
      </c>
    </row>
    <row r="56" spans="1:5" x14ac:dyDescent="0.25">
      <c r="A56" s="13" t="s">
        <v>10</v>
      </c>
      <c r="B56" s="31">
        <v>0</v>
      </c>
      <c r="C56" s="31">
        <v>0</v>
      </c>
      <c r="D56" s="31">
        <v>6</v>
      </c>
      <c r="E56" s="30">
        <v>6</v>
      </c>
    </row>
    <row r="57" spans="1:5" x14ac:dyDescent="0.25">
      <c r="A57" s="13" t="s">
        <v>32</v>
      </c>
      <c r="B57" s="31">
        <v>0</v>
      </c>
      <c r="C57" s="31">
        <v>0</v>
      </c>
      <c r="D57" s="31">
        <v>1</v>
      </c>
      <c r="E57" s="30">
        <v>1</v>
      </c>
    </row>
    <row r="58" spans="1:5" x14ac:dyDescent="0.25">
      <c r="A58" s="13" t="s">
        <v>11</v>
      </c>
      <c r="B58" s="31">
        <v>0</v>
      </c>
      <c r="C58" s="31">
        <v>0</v>
      </c>
      <c r="D58" s="31">
        <v>0</v>
      </c>
      <c r="E58" s="30">
        <v>0</v>
      </c>
    </row>
    <row r="59" spans="1:5" x14ac:dyDescent="0.25">
      <c r="A59" s="13" t="s">
        <v>20</v>
      </c>
      <c r="B59" s="32">
        <v>1</v>
      </c>
      <c r="C59" s="32">
        <v>1</v>
      </c>
      <c r="D59" s="32">
        <v>16</v>
      </c>
      <c r="E59" s="30">
        <v>18</v>
      </c>
    </row>
    <row r="60" spans="1:5" ht="30" customHeight="1" thickBot="1" x14ac:dyDescent="0.3">
      <c r="C60" s="16"/>
    </row>
    <row r="61" spans="1:5" ht="36" customHeight="1" thickBot="1" x14ac:dyDescent="0.3">
      <c r="A61" s="119" t="s">
        <v>71</v>
      </c>
      <c r="B61" s="125"/>
      <c r="C61" s="126"/>
    </row>
    <row r="62" spans="1:5" x14ac:dyDescent="0.25">
      <c r="A62" s="33"/>
      <c r="B62" s="34" t="s">
        <v>33</v>
      </c>
      <c r="C62" s="35" t="s">
        <v>34</v>
      </c>
    </row>
    <row r="63" spans="1:5" x14ac:dyDescent="0.25">
      <c r="A63" s="26" t="s">
        <v>5</v>
      </c>
      <c r="B63" s="104">
        <v>8</v>
      </c>
      <c r="C63" s="104">
        <v>3</v>
      </c>
    </row>
    <row r="64" spans="1:5" x14ac:dyDescent="0.25">
      <c r="A64" s="26" t="s">
        <v>22</v>
      </c>
      <c r="B64" s="104">
        <v>38</v>
      </c>
      <c r="C64" s="104">
        <v>22</v>
      </c>
    </row>
    <row r="65" spans="1:3" x14ac:dyDescent="0.25">
      <c r="A65" s="26" t="s">
        <v>23</v>
      </c>
      <c r="B65" s="104">
        <v>0</v>
      </c>
      <c r="C65" s="104">
        <v>0</v>
      </c>
    </row>
    <row r="66" spans="1:3" x14ac:dyDescent="0.25">
      <c r="A66" s="26" t="s">
        <v>25</v>
      </c>
      <c r="B66" s="104">
        <v>3</v>
      </c>
      <c r="C66" s="104">
        <v>11</v>
      </c>
    </row>
    <row r="67" spans="1:3" x14ac:dyDescent="0.25">
      <c r="A67" s="26" t="s">
        <v>24</v>
      </c>
      <c r="B67" s="104">
        <v>3</v>
      </c>
      <c r="C67" s="104">
        <v>8</v>
      </c>
    </row>
    <row r="68" spans="1:3" x14ac:dyDescent="0.25">
      <c r="A68" s="26" t="s">
        <v>26</v>
      </c>
      <c r="B68" s="104">
        <v>10</v>
      </c>
      <c r="C68" s="104">
        <v>0</v>
      </c>
    </row>
    <row r="69" spans="1:3" x14ac:dyDescent="0.25">
      <c r="A69" s="26" t="s">
        <v>35</v>
      </c>
      <c r="B69" s="104">
        <v>2</v>
      </c>
      <c r="C69" s="104">
        <v>0</v>
      </c>
    </row>
    <row r="70" spans="1:3" ht="75" x14ac:dyDescent="0.25">
      <c r="A70" s="13" t="s">
        <v>114</v>
      </c>
      <c r="B70" s="106">
        <v>27</v>
      </c>
      <c r="C70" s="106">
        <v>40</v>
      </c>
    </row>
    <row r="71" spans="1:3" x14ac:dyDescent="0.25">
      <c r="A71" s="26" t="s">
        <v>36</v>
      </c>
      <c r="B71" s="104">
        <v>309</v>
      </c>
      <c r="C71" s="104">
        <v>608</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03"/>
  <sheetViews>
    <sheetView zoomScale="80" zoomScaleNormal="80" workbookViewId="0">
      <selection activeCell="C18" sqref="C18"/>
    </sheetView>
  </sheetViews>
  <sheetFormatPr defaultColWidth="8.7109375" defaultRowHeight="15" x14ac:dyDescent="0.25"/>
  <cols>
    <col min="1" max="1" width="25.7109375" customWidth="1"/>
    <col min="2" max="4" width="41.7109375" customWidth="1"/>
    <col min="5" max="5" width="28" customWidth="1"/>
    <col min="6" max="6" width="10.7109375" customWidth="1"/>
    <col min="7" max="7" width="11" customWidth="1"/>
    <col min="11" max="11" width="10.7109375" bestFit="1" customWidth="1"/>
  </cols>
  <sheetData>
    <row r="1" spans="1:19" ht="48" customHeight="1" thickBot="1" x14ac:dyDescent="0.3">
      <c r="A1" s="136" t="s">
        <v>115</v>
      </c>
      <c r="B1" s="137"/>
      <c r="C1" s="137"/>
      <c r="D1" s="137"/>
      <c r="E1" s="138"/>
      <c r="F1" s="36"/>
      <c r="G1" s="36"/>
      <c r="H1" s="36"/>
      <c r="I1" s="36"/>
      <c r="J1" s="36"/>
      <c r="K1" s="36"/>
    </row>
    <row r="2" spans="1:19" ht="15.75" customHeight="1" thickBot="1" x14ac:dyDescent="0.3">
      <c r="D2" s="91" t="s">
        <v>116</v>
      </c>
      <c r="E2" s="92" t="s">
        <v>117</v>
      </c>
    </row>
    <row r="3" spans="1:19" ht="15" customHeight="1" x14ac:dyDescent="0.25">
      <c r="A3" s="113" t="str">
        <f>'Rail Service (Item Nos. 1-6)'!A3</f>
        <v xml:space="preserve">Railroad: </v>
      </c>
      <c r="B3" s="139" t="str">
        <f>'Rail Service (Item Nos. 1-6)'!B3:B4</f>
        <v xml:space="preserve">Year: </v>
      </c>
      <c r="C3" s="117" t="str">
        <f>'Rail Service (Item Nos. 1-6)'!C3</f>
        <v xml:space="preserve">Reporting Week: </v>
      </c>
      <c r="D3" s="37" t="s">
        <v>3</v>
      </c>
      <c r="E3" s="4">
        <f>'Rail Service (Item Nos. 1-6)'!E3</f>
        <v>44072</v>
      </c>
      <c r="F3" s="16"/>
      <c r="G3" s="18"/>
      <c r="H3" s="18"/>
      <c r="I3" s="16"/>
      <c r="J3" s="9"/>
      <c r="K3" s="38"/>
    </row>
    <row r="4" spans="1:19" ht="15.75" thickBot="1" x14ac:dyDescent="0.3">
      <c r="A4" s="114"/>
      <c r="B4" s="140"/>
      <c r="C4" s="118"/>
      <c r="D4" s="39" t="s">
        <v>4</v>
      </c>
      <c r="E4" s="6">
        <f>'Rail Service (Item Nos. 1-6)'!E4</f>
        <v>44078</v>
      </c>
      <c r="F4" s="16"/>
      <c r="G4" s="18"/>
      <c r="H4" s="18"/>
      <c r="I4" s="16"/>
      <c r="J4" s="9"/>
      <c r="K4" s="38"/>
    </row>
    <row r="5" spans="1:19" ht="15.75" thickBot="1" x14ac:dyDescent="0.3">
      <c r="A5" s="17"/>
      <c r="B5" s="17"/>
      <c r="C5" s="9"/>
    </row>
    <row r="6" spans="1:19" ht="125.25" customHeight="1" thickBot="1" x14ac:dyDescent="0.3">
      <c r="A6" s="141" t="s">
        <v>37</v>
      </c>
      <c r="B6" s="142"/>
      <c r="C6" s="142"/>
      <c r="D6" s="143"/>
    </row>
    <row r="7" spans="1:19" ht="15.75" thickBot="1" x14ac:dyDescent="0.3"/>
    <row r="8" spans="1:19" ht="70.5" customHeight="1" thickBot="1" x14ac:dyDescent="0.3">
      <c r="A8" s="40" t="s">
        <v>38</v>
      </c>
      <c r="B8" s="40" t="s">
        <v>39</v>
      </c>
      <c r="C8" s="28" t="s">
        <v>40</v>
      </c>
      <c r="D8" s="28" t="s">
        <v>41</v>
      </c>
      <c r="E8" s="18"/>
      <c r="F8" s="18"/>
      <c r="G8" s="18"/>
      <c r="H8" s="41"/>
      <c r="I8" s="41"/>
    </row>
    <row r="9" spans="1:19" x14ac:dyDescent="0.25">
      <c r="A9" s="42" t="s">
        <v>20</v>
      </c>
      <c r="B9" s="107">
        <v>950</v>
      </c>
      <c r="C9" s="107">
        <v>850</v>
      </c>
      <c r="D9" s="107">
        <v>100</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5"/>
      <c r="D39" s="135"/>
      <c r="E39" s="135"/>
      <c r="F39" s="135"/>
      <c r="G39" s="135"/>
      <c r="H39" s="135"/>
      <c r="I39" s="135"/>
      <c r="J39" s="135"/>
      <c r="K39" s="135"/>
      <c r="L39" s="135"/>
      <c r="M39" s="135"/>
      <c r="N39" s="135"/>
      <c r="O39" s="135"/>
      <c r="P39" s="135"/>
      <c r="Q39" s="135"/>
      <c r="R39" s="135"/>
      <c r="S39" s="135"/>
    </row>
    <row r="40" spans="1:19" x14ac:dyDescent="0.25">
      <c r="A40" s="48"/>
      <c r="B40" s="48"/>
      <c r="C40" s="135"/>
      <c r="D40" s="135"/>
      <c r="E40" s="135"/>
      <c r="F40" s="135"/>
      <c r="G40" s="135"/>
      <c r="H40" s="135"/>
      <c r="I40" s="135"/>
      <c r="J40" s="135"/>
      <c r="K40" s="135"/>
      <c r="L40" s="135"/>
      <c r="M40" s="135"/>
      <c r="N40" s="135"/>
      <c r="O40" s="135"/>
      <c r="P40" s="135"/>
      <c r="Q40" s="135"/>
      <c r="R40" s="135"/>
      <c r="S40" s="135"/>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5"/>
      <c r="D68" s="135"/>
      <c r="E68" s="135"/>
      <c r="F68" s="135"/>
      <c r="G68" s="135"/>
      <c r="H68" s="135"/>
      <c r="I68" s="135"/>
      <c r="J68" s="135"/>
      <c r="K68" s="135"/>
      <c r="L68" s="135"/>
      <c r="M68" s="135"/>
      <c r="N68" s="135"/>
      <c r="O68" s="135"/>
      <c r="P68" s="135"/>
      <c r="Q68" s="135"/>
      <c r="R68" s="135"/>
      <c r="S68" s="135"/>
    </row>
    <row r="69" spans="1:19" x14ac:dyDescent="0.25">
      <c r="A69" s="48"/>
      <c r="B69" s="48"/>
      <c r="C69" s="135"/>
      <c r="D69" s="135"/>
      <c r="E69" s="135"/>
      <c r="F69" s="135"/>
      <c r="G69" s="135"/>
      <c r="H69" s="135"/>
      <c r="I69" s="135"/>
      <c r="J69" s="135"/>
      <c r="K69" s="135"/>
      <c r="L69" s="135"/>
      <c r="M69" s="135"/>
      <c r="N69" s="135"/>
      <c r="O69" s="135"/>
      <c r="P69" s="135"/>
      <c r="Q69" s="135"/>
      <c r="R69" s="135"/>
      <c r="S69" s="135"/>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83"/>
  <sheetViews>
    <sheetView zoomScale="80" zoomScaleNormal="80" workbookViewId="0">
      <selection activeCell="D10" sqref="D10"/>
    </sheetView>
  </sheetViews>
  <sheetFormatPr defaultColWidth="8.7109375"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36" t="s">
        <v>115</v>
      </c>
      <c r="B1" s="137"/>
      <c r="C1" s="137"/>
      <c r="D1" s="137"/>
      <c r="E1" s="138"/>
      <c r="F1" s="51"/>
      <c r="G1" s="52"/>
      <c r="H1" s="52"/>
      <c r="I1" s="52"/>
      <c r="J1" s="52"/>
    </row>
    <row r="2" spans="1:10" ht="18" customHeight="1" thickBot="1" x14ac:dyDescent="0.3">
      <c r="D2" s="94" t="s">
        <v>116</v>
      </c>
      <c r="E2" s="92" t="s">
        <v>117</v>
      </c>
    </row>
    <row r="3" spans="1:10" x14ac:dyDescent="0.25">
      <c r="A3" s="113" t="str">
        <f>'Rail Service (Item Nos. 1-6)'!A3</f>
        <v xml:space="preserve">Railroad: </v>
      </c>
      <c r="B3" s="115" t="str">
        <f>'Rail Service (Item Nos. 1-6)'!B3:B4</f>
        <v xml:space="preserve">Year: </v>
      </c>
      <c r="C3" s="117" t="str">
        <f>'Rail Service (Item Nos. 1-6)'!C3</f>
        <v xml:space="preserve">Reporting Week: </v>
      </c>
      <c r="D3" s="4">
        <f>'Rail Service (Item Nos. 1-6)'!E3</f>
        <v>44072</v>
      </c>
      <c r="F3" s="18"/>
      <c r="G3" s="18"/>
      <c r="H3" s="16"/>
      <c r="I3" s="9"/>
      <c r="J3" s="38"/>
    </row>
    <row r="4" spans="1:10" ht="15.75" thickBot="1" x14ac:dyDescent="0.3">
      <c r="A4" s="114"/>
      <c r="B4" s="116"/>
      <c r="C4" s="118"/>
      <c r="D4" s="6">
        <f>'Rail Service (Item Nos. 1-6)'!E4</f>
        <v>44078</v>
      </c>
      <c r="F4" s="18"/>
      <c r="G4" s="18"/>
      <c r="H4" s="16"/>
      <c r="I4" s="9"/>
      <c r="J4" s="38"/>
    </row>
    <row r="5" spans="1:10" ht="15.75" thickBot="1" x14ac:dyDescent="0.3"/>
    <row r="6" spans="1:10" s="53" customFormat="1" ht="48.75" customHeight="1" thickBot="1" x14ac:dyDescent="0.3">
      <c r="A6" s="141" t="s">
        <v>108</v>
      </c>
      <c r="B6" s="142"/>
      <c r="C6" s="142"/>
      <c r="D6" s="142"/>
      <c r="E6" s="144"/>
    </row>
    <row r="7" spans="1:10" ht="15.75" thickBot="1" x14ac:dyDescent="0.3"/>
    <row r="8" spans="1:10" ht="60.75" customHeight="1" thickBot="1" x14ac:dyDescent="0.3">
      <c r="A8" s="54" t="s">
        <v>38</v>
      </c>
      <c r="B8" s="28" t="s">
        <v>42</v>
      </c>
      <c r="C8" s="28" t="s">
        <v>43</v>
      </c>
      <c r="D8" s="130" t="s">
        <v>106</v>
      </c>
      <c r="E8" s="131"/>
    </row>
    <row r="9" spans="1:10" ht="39.75" customHeight="1" thickBot="1" x14ac:dyDescent="0.3">
      <c r="A9" s="55"/>
      <c r="B9" s="56"/>
      <c r="C9" s="57"/>
      <c r="D9" s="28" t="s">
        <v>44</v>
      </c>
      <c r="E9" s="28" t="s">
        <v>45</v>
      </c>
    </row>
    <row r="10" spans="1:10" x14ac:dyDescent="0.25">
      <c r="A10" s="58" t="s">
        <v>46</v>
      </c>
      <c r="B10" s="58">
        <v>715</v>
      </c>
      <c r="C10" s="58">
        <v>780</v>
      </c>
      <c r="D10" s="58">
        <v>240</v>
      </c>
      <c r="E10" s="58">
        <v>150</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zoomScale="60" zoomScaleNormal="60" workbookViewId="0">
      <selection activeCell="A9" sqref="A9"/>
    </sheetView>
  </sheetViews>
  <sheetFormatPr defaultColWidth="8.7109375" defaultRowHeight="15" x14ac:dyDescent="0.25"/>
  <cols>
    <col min="1" max="1" width="23.7109375" customWidth="1"/>
    <col min="2" max="4" width="26.7109375" customWidth="1"/>
    <col min="5" max="5" width="24.28515625" customWidth="1"/>
    <col min="8" max="8" width="10.7109375" bestFit="1" customWidth="1"/>
  </cols>
  <sheetData>
    <row r="1" spans="1:8" ht="36" customHeight="1" thickBot="1" x14ac:dyDescent="0.3">
      <c r="A1" s="136" t="s">
        <v>115</v>
      </c>
      <c r="B1" s="145"/>
      <c r="C1" s="145"/>
      <c r="D1" s="145"/>
      <c r="E1" s="146"/>
      <c r="F1" s="60"/>
      <c r="G1" s="60"/>
      <c r="H1" s="60"/>
    </row>
    <row r="2" spans="1:8" ht="16.5" customHeight="1" thickBot="1" x14ac:dyDescent="0.3">
      <c r="D2" s="95" t="s">
        <v>116</v>
      </c>
      <c r="E2" s="92" t="s">
        <v>117</v>
      </c>
    </row>
    <row r="3" spans="1:8" x14ac:dyDescent="0.25">
      <c r="A3" s="113" t="str">
        <f>'Rail Service (Item Nos. 1-6)'!A3</f>
        <v xml:space="preserve">Railroad: </v>
      </c>
      <c r="B3" s="115" t="str">
        <f>'Rail Service (Item Nos. 1-6)'!B3:B4</f>
        <v xml:space="preserve">Year: </v>
      </c>
      <c r="C3" s="117" t="str">
        <f>'Rail Service (Item Nos. 1-6)'!C3</f>
        <v xml:space="preserve">Reporting Week: </v>
      </c>
      <c r="D3" s="61" t="s">
        <v>3</v>
      </c>
      <c r="E3" s="4">
        <f>'Rail Service (Item Nos. 1-6)'!E3</f>
        <v>44072</v>
      </c>
      <c r="F3" s="16"/>
      <c r="G3" s="9"/>
      <c r="H3" s="38"/>
    </row>
    <row r="4" spans="1:8" ht="15.75" thickBot="1" x14ac:dyDescent="0.3">
      <c r="A4" s="114"/>
      <c r="B4" s="116"/>
      <c r="C4" s="118"/>
      <c r="D4" s="62" t="s">
        <v>4</v>
      </c>
      <c r="E4" s="6">
        <f>'Rail Service (Item Nos. 1-6)'!E4</f>
        <v>44078</v>
      </c>
      <c r="F4" s="16"/>
      <c r="G4" s="9"/>
      <c r="H4" s="38"/>
    </row>
    <row r="5" spans="1:8" x14ac:dyDescent="0.25">
      <c r="E5" s="20"/>
    </row>
    <row r="6" spans="1:8" ht="15.75" thickBot="1" x14ac:dyDescent="0.3">
      <c r="A6" s="9"/>
    </row>
    <row r="7" spans="1:8" ht="47.25" customHeight="1" thickBot="1" x14ac:dyDescent="0.3">
      <c r="A7" s="147" t="s">
        <v>110</v>
      </c>
      <c r="B7" s="148"/>
      <c r="C7" s="149"/>
    </row>
    <row r="8" spans="1:8" ht="57.75" customHeight="1" thickBot="1" x14ac:dyDescent="0.3">
      <c r="A8" s="64" t="s">
        <v>47</v>
      </c>
      <c r="B8" s="65" t="s">
        <v>48</v>
      </c>
      <c r="C8" s="66" t="s">
        <v>49</v>
      </c>
    </row>
    <row r="9" spans="1:8" x14ac:dyDescent="0.25">
      <c r="A9" s="105" t="s">
        <v>128</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50" t="s">
        <v>111</v>
      </c>
      <c r="B16" s="151"/>
      <c r="C16" s="152"/>
    </row>
    <row r="17" spans="1:5" ht="57" customHeight="1" x14ac:dyDescent="0.25">
      <c r="A17" s="153"/>
      <c r="B17" s="154"/>
      <c r="C17" s="155"/>
    </row>
    <row r="18" spans="1:5" ht="30" customHeight="1" thickBot="1" x14ac:dyDescent="0.3"/>
    <row r="19" spans="1:5" ht="43.5" customHeight="1" thickBot="1" x14ac:dyDescent="0.3">
      <c r="A19" s="147" t="s">
        <v>109</v>
      </c>
      <c r="B19" s="148"/>
      <c r="C19" s="149"/>
      <c r="E19" s="20"/>
    </row>
    <row r="20" spans="1:5" ht="57.75" customHeight="1" x14ac:dyDescent="0.25">
      <c r="A20" s="71" t="s">
        <v>50</v>
      </c>
      <c r="B20" s="72" t="s">
        <v>72</v>
      </c>
      <c r="C20" s="72" t="s">
        <v>73</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12</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zoomScale="70" zoomScaleNormal="70" workbookViewId="0">
      <selection activeCell="G32" sqref="G32"/>
    </sheetView>
  </sheetViews>
  <sheetFormatPr defaultColWidth="9.28515625" defaultRowHeight="12.75" x14ac:dyDescent="0.2"/>
  <cols>
    <col min="1" max="1" width="13.28515625" style="75" customWidth="1"/>
    <col min="2" max="2" width="34.7109375" style="75" customWidth="1"/>
    <col min="3" max="3" width="23.5703125" style="75" customWidth="1"/>
    <col min="4" max="5" width="25.7109375" style="75" customWidth="1"/>
    <col min="6" max="107" width="8.5703125" style="75" customWidth="1"/>
    <col min="108" max="16384" width="9.28515625" style="75"/>
  </cols>
  <sheetData>
    <row r="1" spans="1:14" customFormat="1" ht="36" customHeight="1" thickBot="1" x14ac:dyDescent="0.3">
      <c r="A1" s="136" t="s">
        <v>115</v>
      </c>
      <c r="B1" s="137"/>
      <c r="C1" s="137"/>
      <c r="D1" s="137"/>
      <c r="E1" s="138"/>
      <c r="F1" s="85"/>
      <c r="G1" s="85"/>
      <c r="H1" s="85"/>
      <c r="I1" s="85"/>
      <c r="J1" s="85"/>
      <c r="K1" s="85"/>
      <c r="L1" s="85"/>
      <c r="M1" s="85"/>
      <c r="N1" s="85"/>
    </row>
    <row r="2" spans="1:14" customFormat="1" ht="16.5" customHeight="1" thickBot="1" x14ac:dyDescent="0.3">
      <c r="D2" s="91" t="s">
        <v>116</v>
      </c>
      <c r="E2" s="92" t="s">
        <v>117</v>
      </c>
    </row>
    <row r="3" spans="1:14" customFormat="1" ht="15" x14ac:dyDescent="0.25">
      <c r="A3" s="113" t="str">
        <f>'Rail Service (Item Nos. 1-6)'!A3</f>
        <v xml:space="preserve">Railroad: </v>
      </c>
      <c r="B3" s="115" t="str">
        <f>'Rail Service (Item Nos. 1-6)'!B3:B4</f>
        <v xml:space="preserve">Year: </v>
      </c>
      <c r="C3" s="117" t="str">
        <f>'Rail Service (Item Nos. 1-6)'!C3</f>
        <v xml:space="preserve">Reporting Week: </v>
      </c>
      <c r="D3" s="74" t="s">
        <v>3</v>
      </c>
      <c r="E3" s="4">
        <f>'Rail Service (Item Nos. 1-6)'!E3+1</f>
        <v>44073</v>
      </c>
      <c r="F3" s="16"/>
      <c r="G3" s="16"/>
      <c r="H3" s="9"/>
      <c r="I3" s="38"/>
    </row>
    <row r="4" spans="1:14" customFormat="1" ht="15.75" thickBot="1" x14ac:dyDescent="0.3">
      <c r="A4" s="114"/>
      <c r="B4" s="116"/>
      <c r="C4" s="118"/>
      <c r="D4" s="62" t="s">
        <v>4</v>
      </c>
      <c r="E4" s="6">
        <f>E3+6</f>
        <v>44079</v>
      </c>
      <c r="F4" s="16"/>
      <c r="G4" s="16"/>
      <c r="H4" s="9"/>
      <c r="I4" s="38"/>
    </row>
    <row r="5" spans="1:14" customFormat="1" ht="15.75" thickBot="1" x14ac:dyDescent="0.3">
      <c r="E5" s="20"/>
      <c r="F5" s="63"/>
    </row>
    <row r="6" spans="1:14" customFormat="1" ht="47.25" customHeight="1" thickBot="1" x14ac:dyDescent="0.3">
      <c r="A6" s="119" t="s">
        <v>103</v>
      </c>
      <c r="B6" s="125"/>
      <c r="C6" s="125"/>
      <c r="D6" s="125"/>
      <c r="E6" s="126"/>
    </row>
    <row r="7" spans="1:14" ht="13.5" thickBot="1" x14ac:dyDescent="0.25"/>
    <row r="8" spans="1:14" s="80" customFormat="1" ht="29.25" customHeight="1" thickBot="1" x14ac:dyDescent="0.3">
      <c r="A8" s="76" t="s">
        <v>51</v>
      </c>
      <c r="B8" s="77" t="s">
        <v>52</v>
      </c>
      <c r="C8" s="77" t="s">
        <v>53</v>
      </c>
      <c r="D8" s="78" t="s">
        <v>74</v>
      </c>
      <c r="E8" s="79" t="s">
        <v>54</v>
      </c>
    </row>
    <row r="9" spans="1:14" x14ac:dyDescent="0.2">
      <c r="A9" s="81"/>
      <c r="B9" s="81" t="s">
        <v>56</v>
      </c>
      <c r="C9" s="81" t="s">
        <v>83</v>
      </c>
      <c r="D9" s="81">
        <v>1169</v>
      </c>
      <c r="E9" s="81">
        <v>689</v>
      </c>
    </row>
    <row r="10" spans="1:14" x14ac:dyDescent="0.2">
      <c r="A10" s="82"/>
      <c r="B10" s="82" t="s">
        <v>23</v>
      </c>
      <c r="C10" s="82" t="s">
        <v>84</v>
      </c>
      <c r="D10" s="82"/>
      <c r="E10" s="82">
        <v>2432</v>
      </c>
    </row>
    <row r="11" spans="1:14" x14ac:dyDescent="0.2">
      <c r="A11" s="82"/>
      <c r="B11" s="82" t="s">
        <v>60</v>
      </c>
      <c r="C11" s="81" t="s">
        <v>65</v>
      </c>
      <c r="D11" s="82">
        <v>20</v>
      </c>
      <c r="E11" s="82">
        <v>30</v>
      </c>
    </row>
    <row r="12" spans="1:14" x14ac:dyDescent="0.2">
      <c r="A12" s="82"/>
      <c r="B12" s="82" t="s">
        <v>62</v>
      </c>
      <c r="C12" s="82" t="s">
        <v>85</v>
      </c>
      <c r="D12" s="82">
        <v>303</v>
      </c>
      <c r="E12" s="82">
        <v>105</v>
      </c>
    </row>
    <row r="13" spans="1:14" x14ac:dyDescent="0.2">
      <c r="A13" s="82"/>
      <c r="B13" s="82" t="s">
        <v>75</v>
      </c>
      <c r="C13" s="81" t="s">
        <v>86</v>
      </c>
      <c r="D13" s="82"/>
      <c r="E13" s="82">
        <v>23</v>
      </c>
    </row>
    <row r="14" spans="1:14" x14ac:dyDescent="0.2">
      <c r="A14" s="82"/>
      <c r="B14" s="82" t="s">
        <v>76</v>
      </c>
      <c r="C14" s="82" t="s">
        <v>87</v>
      </c>
      <c r="D14" s="82">
        <v>63</v>
      </c>
      <c r="E14" s="82">
        <v>346</v>
      </c>
    </row>
    <row r="15" spans="1:14" x14ac:dyDescent="0.2">
      <c r="A15" s="82"/>
      <c r="B15" s="82" t="s">
        <v>55</v>
      </c>
      <c r="C15" s="81" t="s">
        <v>88</v>
      </c>
      <c r="D15" s="82">
        <v>211</v>
      </c>
      <c r="E15" s="82">
        <v>357</v>
      </c>
    </row>
    <row r="16" spans="1:14" x14ac:dyDescent="0.2">
      <c r="A16" s="82"/>
      <c r="B16" s="82" t="s">
        <v>22</v>
      </c>
      <c r="C16" s="82" t="s">
        <v>89</v>
      </c>
      <c r="D16" s="82">
        <v>651</v>
      </c>
      <c r="E16" s="82">
        <v>692</v>
      </c>
    </row>
    <row r="17" spans="1:17" x14ac:dyDescent="0.2">
      <c r="A17" s="82"/>
      <c r="B17" s="82" t="s">
        <v>61</v>
      </c>
      <c r="C17" s="81" t="s">
        <v>90</v>
      </c>
      <c r="D17" s="82">
        <v>53</v>
      </c>
      <c r="E17" s="82">
        <v>234</v>
      </c>
    </row>
    <row r="18" spans="1:17" x14ac:dyDescent="0.2">
      <c r="A18" s="82"/>
      <c r="B18" s="82" t="s">
        <v>58</v>
      </c>
      <c r="C18" s="82" t="s">
        <v>91</v>
      </c>
      <c r="D18" s="82">
        <v>125</v>
      </c>
      <c r="E18" s="82">
        <v>43</v>
      </c>
    </row>
    <row r="19" spans="1:17" x14ac:dyDescent="0.2">
      <c r="A19" s="82"/>
      <c r="B19" s="82" t="s">
        <v>59</v>
      </c>
      <c r="C19" s="81" t="s">
        <v>92</v>
      </c>
      <c r="D19" s="82">
        <v>99</v>
      </c>
      <c r="E19" s="82">
        <v>3</v>
      </c>
    </row>
    <row r="20" spans="1:17" x14ac:dyDescent="0.2">
      <c r="A20" s="82"/>
      <c r="B20" s="82" t="s">
        <v>77</v>
      </c>
      <c r="C20" s="82" t="s">
        <v>93</v>
      </c>
      <c r="D20" s="82">
        <v>250</v>
      </c>
      <c r="E20" s="82">
        <v>174</v>
      </c>
    </row>
    <row r="21" spans="1:17" x14ac:dyDescent="0.2">
      <c r="A21" s="82"/>
      <c r="B21" s="82" t="s">
        <v>78</v>
      </c>
      <c r="C21" s="81" t="s">
        <v>94</v>
      </c>
      <c r="D21" s="82"/>
      <c r="E21" s="82">
        <v>402</v>
      </c>
    </row>
    <row r="22" spans="1:17" x14ac:dyDescent="0.2">
      <c r="A22" s="82"/>
      <c r="B22" s="82" t="s">
        <v>79</v>
      </c>
      <c r="C22" s="82" t="s">
        <v>95</v>
      </c>
      <c r="D22" s="82"/>
      <c r="E22" s="82">
        <v>2</v>
      </c>
    </row>
    <row r="23" spans="1:17" x14ac:dyDescent="0.2">
      <c r="A23" s="82"/>
      <c r="B23" s="82" t="s">
        <v>80</v>
      </c>
      <c r="C23" s="81" t="s">
        <v>96</v>
      </c>
      <c r="D23" s="82">
        <v>910</v>
      </c>
      <c r="E23" s="82">
        <v>1015</v>
      </c>
    </row>
    <row r="24" spans="1:17" x14ac:dyDescent="0.2">
      <c r="A24" s="82"/>
      <c r="B24" s="82" t="s">
        <v>57</v>
      </c>
      <c r="C24" s="82" t="s">
        <v>97</v>
      </c>
      <c r="D24" s="82">
        <v>23</v>
      </c>
      <c r="E24" s="82"/>
    </row>
    <row r="25" spans="1:17" x14ac:dyDescent="0.2">
      <c r="A25" s="82"/>
      <c r="B25" s="82" t="s">
        <v>81</v>
      </c>
      <c r="C25" s="81" t="s">
        <v>98</v>
      </c>
      <c r="D25" s="82">
        <v>967</v>
      </c>
      <c r="E25" s="82">
        <v>343</v>
      </c>
    </row>
    <row r="26" spans="1:17" x14ac:dyDescent="0.2">
      <c r="A26" s="82"/>
      <c r="B26" s="82" t="s">
        <v>63</v>
      </c>
      <c r="C26" s="82" t="s">
        <v>99</v>
      </c>
      <c r="D26" s="82">
        <v>3</v>
      </c>
      <c r="E26" s="82">
        <v>238</v>
      </c>
    </row>
    <row r="27" spans="1:17" x14ac:dyDescent="0.2">
      <c r="A27" s="82"/>
      <c r="B27" s="82" t="s">
        <v>82</v>
      </c>
      <c r="C27" s="81" t="s">
        <v>100</v>
      </c>
      <c r="D27" s="82">
        <v>78</v>
      </c>
      <c r="E27" s="82">
        <v>90</v>
      </c>
    </row>
    <row r="28" spans="1:17" x14ac:dyDescent="0.2">
      <c r="A28" s="82"/>
      <c r="B28" s="82" t="s">
        <v>36</v>
      </c>
      <c r="C28" s="82" t="s">
        <v>67</v>
      </c>
      <c r="D28" s="82">
        <v>277</v>
      </c>
      <c r="E28" s="82">
        <v>497</v>
      </c>
    </row>
    <row r="29" spans="1:17" x14ac:dyDescent="0.2">
      <c r="A29" s="82"/>
      <c r="B29" s="82" t="s">
        <v>64</v>
      </c>
      <c r="C29" s="82" t="s">
        <v>101</v>
      </c>
      <c r="D29" s="82">
        <v>2362</v>
      </c>
      <c r="E29" s="82">
        <v>8509</v>
      </c>
      <c r="J29" s="75" t="e">
        <f>+A2J29:V64</f>
        <v>#NAME?</v>
      </c>
    </row>
    <row r="30" spans="1:17" ht="15" x14ac:dyDescent="0.2">
      <c r="A30" s="82"/>
      <c r="B30" s="82" t="s">
        <v>66</v>
      </c>
      <c r="C30" s="82" t="s">
        <v>102</v>
      </c>
      <c r="D30" s="82">
        <v>122</v>
      </c>
      <c r="E30" s="82">
        <v>138</v>
      </c>
      <c r="H30" s="87"/>
    </row>
    <row r="31" spans="1:17" ht="30" customHeight="1" thickBot="1" x14ac:dyDescent="0.25"/>
    <row r="32" spans="1:17" ht="48.75" customHeight="1" thickBot="1" x14ac:dyDescent="0.25">
      <c r="A32" s="119" t="s">
        <v>104</v>
      </c>
      <c r="B32" s="125"/>
      <c r="C32" s="125"/>
      <c r="D32" s="125"/>
      <c r="E32" s="126"/>
      <c r="F32" s="83"/>
      <c r="G32" s="83"/>
      <c r="I32" s="83"/>
      <c r="J32" s="83"/>
      <c r="K32" s="83"/>
      <c r="L32" s="83"/>
      <c r="M32" s="83"/>
      <c r="N32" s="83"/>
      <c r="O32" s="83"/>
      <c r="P32" s="83"/>
      <c r="Q32" s="83"/>
    </row>
    <row r="33" spans="1:5" ht="13.5" thickBot="1" x14ac:dyDescent="0.25"/>
    <row r="34" spans="1:5" s="80" customFormat="1" ht="24.75" customHeight="1" thickBot="1" x14ac:dyDescent="0.3">
      <c r="A34" s="76" t="s">
        <v>51</v>
      </c>
      <c r="B34" s="77" t="s">
        <v>52</v>
      </c>
      <c r="C34" s="77" t="s">
        <v>53</v>
      </c>
      <c r="D34" s="77" t="s">
        <v>74</v>
      </c>
      <c r="E34" s="84" t="s">
        <v>54</v>
      </c>
    </row>
    <row r="35" spans="1:5" x14ac:dyDescent="0.2">
      <c r="A35" s="81"/>
      <c r="B35" s="81" t="s">
        <v>35</v>
      </c>
      <c r="C35" s="81" t="s">
        <v>83</v>
      </c>
      <c r="D35" s="81">
        <v>23</v>
      </c>
      <c r="E35" s="81">
        <v>4</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Anna Calonzo</cp:lastModifiedBy>
  <cp:lastPrinted>2017-01-03T21:07:13Z</cp:lastPrinted>
  <dcterms:created xsi:type="dcterms:W3CDTF">2016-12-06T20:27:51Z</dcterms:created>
  <dcterms:modified xsi:type="dcterms:W3CDTF">2020-09-09T14:43:34Z</dcterms:modified>
</cp:coreProperties>
</file>